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2кв" sheetId="24" r:id="rId1"/>
    <sheet name="3кв" sheetId="25" r:id="rId2"/>
  </sheets>
  <definedNames>
    <definedName name="_xlnm.Print_Area" localSheetId="0">'2кв'!$A$1:$E$64</definedName>
    <definedName name="_xlnm.Print_Area" localSheetId="1">'3кв'!$A$1:$E$58</definedName>
  </definedNames>
  <calcPr calcId="152511"/>
</workbook>
</file>

<file path=xl/calcChain.xml><?xml version="1.0" encoding="utf-8"?>
<calcChain xmlns="http://schemas.openxmlformats.org/spreadsheetml/2006/main">
  <c r="B61" i="24" l="1"/>
  <c r="E23" i="25" l="1"/>
  <c r="E22" i="25"/>
  <c r="E37" i="25" s="1"/>
  <c r="B57" i="25" s="1"/>
  <c r="B58" i="25" s="1"/>
  <c r="F26" i="24"/>
  <c r="E32" i="24" l="1"/>
  <c r="E33" i="24"/>
  <c r="E24" i="24" l="1"/>
  <c r="E23" i="24" l="1"/>
  <c r="E22" i="24"/>
  <c r="E36" i="24" s="1"/>
  <c r="B56" i="24" s="1"/>
  <c r="B57" i="24" s="1"/>
</calcChain>
</file>

<file path=xl/sharedStrings.xml><?xml version="1.0" encoding="utf-8"?>
<sst xmlns="http://schemas.openxmlformats.org/spreadsheetml/2006/main" count="138" uniqueCount="69">
  <si>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</si>
  <si>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</si>
  <si>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</si>
  <si>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</si>
  <si>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</si>
  <si>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</si>
  <si>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</si>
  <si>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</si>
  <si>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</si>
  <si>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</si>
  <si>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</si>
  <si>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</si>
  <si>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</si>
  <si>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</si>
  <si>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</si>
  <si>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</si>
  <si>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</si>
  <si>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</si>
  <si>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</si>
  <si>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</si>
  <si>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</si>
  <si>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</si>
  <si>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</si>
  <si>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</si>
  <si>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</si>
  <si>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</si>
  <si>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</si>
  <si>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</si>
  <si>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</si>
  <si>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</si>
  <si>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</si>
  <si>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</si>
  <si>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</si>
  <si>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</si>
  <si>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</si>
  <si>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</si>
  <si>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</si>
  <si>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</si>
  <si>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г. Россошь, ул. Мира,48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</si>
  <si>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28.02.2024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</si>
  <si>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</si>
  <si>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  от   01.04.2024 г.</t>
    </r>
  </si>
  <si>
    <t xml:space="preserve">определена приложением № 2 к договору </t>
  </si>
  <si>
    <t>Заказчик - Собственники МКД, в лице председателя совета МКД Саркисян Г.Э.</t>
  </si>
  <si>
    <t>Общая площадь квартир - 2418,6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</si>
  <si>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Саркисян Генрих Эдгарович</t>
    </r>
  </si>
  <si>
    <t>за 2 квартал 2024 года</t>
  </si>
  <si>
    <t>2 квартал</t>
  </si>
  <si>
    <t>декабрь 2023 г.</t>
  </si>
  <si>
    <t>апрель</t>
  </si>
  <si>
    <t>Уборка подвала - 8322,24 за счет средств ЖКХ</t>
  </si>
  <si>
    <t>май</t>
  </si>
  <si>
    <t>Частичная замена стояка ГВС (кв.1,4,7)</t>
  </si>
  <si>
    <t>июнь</t>
  </si>
  <si>
    <t>Демонтаж железн.дверей в подвал и ремонт деревянных дверей в подвале (кв.15)</t>
  </si>
  <si>
    <t xml:space="preserve">Поверка ОДПУ ТЭ </t>
  </si>
  <si>
    <t>Установка информационных стендов, 2 шт</t>
  </si>
  <si>
    <t>Реконструкция ОДПУ ХВС (смета) - 32404 за счет средств ЖКХ</t>
  </si>
  <si>
    <t>Протяжка проволочных скруток стропильных ног - 2289,92 за счет средств ЖКХ</t>
  </si>
  <si>
    <t xml:space="preserve">Установка досок обьявления 2 шт. </t>
  </si>
  <si>
    <t>Предъявлено населению 98098,42</t>
  </si>
  <si>
    <t xml:space="preserve">           2. Всего за период с "01" 04 2024 г. по "30" 06 2024 г. выполнено работ (оказано услуг) на общую сумму сто шестьдесят шесть тысяч восемьсот девять рублей 07 копеек.</t>
  </si>
  <si>
    <t>3 квартал</t>
  </si>
  <si>
    <t>за 3 квартал 2024 года</t>
  </si>
  <si>
    <t>Справочно:</t>
  </si>
  <si>
    <t>Работы выполненные за счет средств ЖКХ</t>
  </si>
  <si>
    <t>Очистка подвалов, очистка чердака,протяжка стяжки,                          17 684, 76 руб. за счет средств ЖКХ</t>
  </si>
  <si>
    <t>Ремонт ГВС - насос (смета на три дома)</t>
  </si>
  <si>
    <t xml:space="preserve">           2. Всего за период с "01" 04 2024 г. по "30" 06 2024 г. выполнено работ (оказано услуг) на общую сумму сто тридцать восемь тысяч шестьсот четыре рубля 72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</si>
</sst>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2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3" fontId="8" fillId="0" borderId="0" xfId="1" applyFon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SheetLayoutView="100" workbookViewId="0">
      <selection activeCell="J61" sqref="J61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1.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46</v>
      </c>
      <c r="B3" s="53"/>
      <c r="C3" s="53"/>
      <c r="D3" s="53"/>
      <c r="E3" s="53"/>
    </row>
    <row r="4" spans="1:5" s="1" customFormat="1" ht="15.75" x14ac:dyDescent="0.25">
      <c r="A4" s="5" t="s">
        <v>13</v>
      </c>
      <c r="B4" s="20"/>
      <c r="C4" s="20"/>
      <c r="D4" s="30"/>
      <c r="E4" s="31">
        <v>45473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9" t="s">
        <v>38</v>
      </c>
      <c r="B7" s="49"/>
      <c r="C7" s="49"/>
      <c r="D7" s="49"/>
      <c r="E7" s="49"/>
    </row>
    <row r="8" spans="1:5" x14ac:dyDescent="0.25">
      <c r="A8" s="44" t="s">
        <v>1</v>
      </c>
      <c r="B8" s="44"/>
      <c r="C8" s="44"/>
      <c r="D8" s="44"/>
      <c r="E8" s="44"/>
    </row>
    <row r="9" spans="1:5" ht="12.75" customHeight="1" x14ac:dyDescent="0.25">
      <c r="A9" s="45" t="s">
        <v>45</v>
      </c>
      <c r="B9" s="45"/>
      <c r="C9" s="45"/>
      <c r="D9" s="45"/>
      <c r="E9" s="45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29.25" customHeight="1" x14ac:dyDescent="0.25">
      <c r="A11" s="41" t="s">
        <v>39</v>
      </c>
      <c r="B11" s="41"/>
      <c r="C11" s="41"/>
      <c r="D11" s="41"/>
      <c r="E11" s="41"/>
    </row>
    <row r="12" spans="1:5" ht="14.25" customHeight="1" x14ac:dyDescent="0.25">
      <c r="A12" s="44" t="s">
        <v>15</v>
      </c>
      <c r="B12" s="48"/>
      <c r="C12" s="48"/>
      <c r="D12" s="48"/>
      <c r="E12" s="48"/>
    </row>
    <row r="13" spans="1:5" ht="19.5" customHeight="1" x14ac:dyDescent="0.25">
      <c r="A13" s="41" t="s">
        <v>22</v>
      </c>
      <c r="B13" s="41"/>
      <c r="C13" s="41"/>
      <c r="D13" s="41"/>
      <c r="E13" s="41"/>
    </row>
    <row r="14" spans="1:5" ht="12.75" customHeight="1" x14ac:dyDescent="0.25">
      <c r="A14" s="44" t="s">
        <v>2</v>
      </c>
      <c r="B14" s="48"/>
      <c r="C14" s="48"/>
      <c r="D14" s="48"/>
      <c r="E14" s="48"/>
    </row>
    <row r="15" spans="1:5" ht="18.75" customHeight="1" x14ac:dyDescent="0.25">
      <c r="A15" s="41" t="s">
        <v>36</v>
      </c>
      <c r="B15" s="41"/>
      <c r="C15" s="41"/>
      <c r="D15" s="41"/>
      <c r="E15" s="41"/>
    </row>
    <row r="16" spans="1:5" ht="14.25" customHeight="1" x14ac:dyDescent="0.25">
      <c r="A16" s="44" t="s">
        <v>16</v>
      </c>
      <c r="B16" s="48"/>
      <c r="C16" s="48"/>
      <c r="D16" s="48"/>
      <c r="E16" s="48"/>
    </row>
    <row r="17" spans="1:10" ht="29.25" customHeight="1" x14ac:dyDescent="0.25">
      <c r="A17" s="41" t="s">
        <v>17</v>
      </c>
      <c r="B17" s="41"/>
      <c r="C17" s="41"/>
      <c r="D17" s="41"/>
      <c r="E17" s="41"/>
    </row>
    <row r="18" spans="1:10" ht="64.5" customHeight="1" x14ac:dyDescent="0.25">
      <c r="A18" s="41" t="s">
        <v>41</v>
      </c>
      <c r="B18" s="41"/>
      <c r="C18" s="41"/>
      <c r="D18" s="41"/>
      <c r="E18" s="41"/>
    </row>
    <row r="19" spans="1:10" ht="30" customHeight="1" x14ac:dyDescent="0.25">
      <c r="A19" s="39" t="s">
        <v>40</v>
      </c>
      <c r="B19" s="39"/>
      <c r="C19" s="39"/>
      <c r="D19" s="39"/>
      <c r="E19" s="39"/>
    </row>
    <row r="20" spans="1:10" x14ac:dyDescent="0.25">
      <c r="A20" s="39"/>
      <c r="B20" s="39"/>
      <c r="C20" s="39"/>
      <c r="D20" s="39"/>
      <c r="E20" s="39"/>
      <c r="F20" s="2">
        <v>2418.6</v>
      </c>
      <c r="G20" s="2">
        <v>2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34</v>
      </c>
      <c r="B22" s="9" t="s">
        <v>42</v>
      </c>
      <c r="C22" s="3" t="s">
        <v>4</v>
      </c>
      <c r="D22" s="3">
        <v>14.89</v>
      </c>
      <c r="E22" s="8">
        <f>D22*F20*G20</f>
        <v>72025.907999999996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16252.991999999998</v>
      </c>
      <c r="J23" s="16"/>
    </row>
    <row r="24" spans="1:10" x14ac:dyDescent="0.25">
      <c r="A24" s="7" t="s">
        <v>25</v>
      </c>
      <c r="B24" s="9" t="s">
        <v>47</v>
      </c>
      <c r="C24" s="3" t="s">
        <v>26</v>
      </c>
      <c r="D24" s="3"/>
      <c r="E24" s="8">
        <f>2218.97+550</f>
        <v>2768.97</v>
      </c>
      <c r="J24" s="16"/>
    </row>
    <row r="25" spans="1:10" x14ac:dyDescent="0.25">
      <c r="A25" s="7" t="s">
        <v>55</v>
      </c>
      <c r="B25" s="9" t="s">
        <v>47</v>
      </c>
      <c r="C25" s="3" t="s">
        <v>26</v>
      </c>
      <c r="D25" s="3"/>
      <c r="E25" s="8">
        <v>16900</v>
      </c>
      <c r="J25" s="16"/>
    </row>
    <row r="26" spans="1:10" ht="60" x14ac:dyDescent="0.25">
      <c r="A26" s="32" t="s">
        <v>66</v>
      </c>
      <c r="B26" s="9" t="s">
        <v>48</v>
      </c>
      <c r="C26" s="3" t="s">
        <v>35</v>
      </c>
      <c r="D26" s="3">
        <v>68</v>
      </c>
      <c r="E26" s="8">
        <v>0</v>
      </c>
      <c r="F26" s="2">
        <f>17684+8322+2316+32404</f>
        <v>60726</v>
      </c>
      <c r="J26" s="16"/>
    </row>
    <row r="27" spans="1:10" ht="30" x14ac:dyDescent="0.25">
      <c r="A27" s="32" t="s">
        <v>50</v>
      </c>
      <c r="B27" s="9" t="s">
        <v>48</v>
      </c>
      <c r="C27" s="3" t="s">
        <v>35</v>
      </c>
      <c r="D27" s="3">
        <v>32</v>
      </c>
      <c r="E27" s="8">
        <v>0</v>
      </c>
      <c r="J27" s="16"/>
    </row>
    <row r="28" spans="1:10" ht="45" x14ac:dyDescent="0.25">
      <c r="A28" s="32" t="s">
        <v>58</v>
      </c>
      <c r="B28" s="9" t="s">
        <v>48</v>
      </c>
      <c r="C28" s="3" t="s">
        <v>26</v>
      </c>
      <c r="D28" s="3">
        <v>8</v>
      </c>
      <c r="E28" s="8">
        <v>0</v>
      </c>
      <c r="J28" s="16"/>
    </row>
    <row r="29" spans="1:10" ht="30" x14ac:dyDescent="0.25">
      <c r="A29" s="32" t="s">
        <v>67</v>
      </c>
      <c r="B29" s="9" t="s">
        <v>49</v>
      </c>
      <c r="C29" s="3" t="s">
        <v>26</v>
      </c>
      <c r="D29" s="3"/>
      <c r="E29" s="36">
        <v>18159.34</v>
      </c>
      <c r="J29" s="16"/>
    </row>
    <row r="30" spans="1:10" ht="15.75" customHeight="1" x14ac:dyDescent="0.25">
      <c r="A30" s="32" t="s">
        <v>59</v>
      </c>
      <c r="B30" s="9" t="s">
        <v>51</v>
      </c>
      <c r="C30" s="3" t="s">
        <v>26</v>
      </c>
      <c r="D30" s="3"/>
      <c r="E30" s="8">
        <v>2316</v>
      </c>
      <c r="J30" s="16"/>
    </row>
    <row r="31" spans="1:10" ht="30" x14ac:dyDescent="0.25">
      <c r="A31" s="32" t="s">
        <v>56</v>
      </c>
      <c r="B31" s="9" t="s">
        <v>51</v>
      </c>
      <c r="C31" s="3" t="s">
        <v>26</v>
      </c>
      <c r="D31" s="3"/>
      <c r="E31" s="8">
        <v>5240.18</v>
      </c>
      <c r="J31" s="16"/>
    </row>
    <row r="32" spans="1:10" ht="45" x14ac:dyDescent="0.25">
      <c r="A32" s="32" t="s">
        <v>54</v>
      </c>
      <c r="B32" s="9" t="s">
        <v>51</v>
      </c>
      <c r="C32" s="3" t="s">
        <v>35</v>
      </c>
      <c r="D32" s="3">
        <v>3</v>
      </c>
      <c r="E32" s="8">
        <f>D32*260.07</f>
        <v>780.21</v>
      </c>
      <c r="J32" s="16"/>
    </row>
    <row r="33" spans="1:10" ht="30" x14ac:dyDescent="0.25">
      <c r="A33" s="32" t="s">
        <v>52</v>
      </c>
      <c r="B33" s="9" t="s">
        <v>53</v>
      </c>
      <c r="C33" s="3" t="s">
        <v>35</v>
      </c>
      <c r="D33" s="3">
        <v>16</v>
      </c>
      <c r="E33" s="36">
        <f>D33*260.07</f>
        <v>4161.12</v>
      </c>
      <c r="J33" s="16"/>
    </row>
    <row r="34" spans="1:10" ht="45" x14ac:dyDescent="0.25">
      <c r="A34" s="32" t="s">
        <v>57</v>
      </c>
      <c r="B34" s="9" t="s">
        <v>53</v>
      </c>
      <c r="C34" s="3" t="s">
        <v>26</v>
      </c>
      <c r="D34" s="3"/>
      <c r="E34" s="36">
        <v>0</v>
      </c>
      <c r="J34" s="16"/>
    </row>
    <row r="35" spans="1:10" x14ac:dyDescent="0.25">
      <c r="A35" s="29"/>
      <c r="B35" s="9"/>
      <c r="C35" s="3"/>
      <c r="D35" s="3"/>
      <c r="E35" s="8"/>
      <c r="J35" s="16"/>
    </row>
    <row r="36" spans="1:10" s="14" customFormat="1" ht="14.25" x14ac:dyDescent="0.2">
      <c r="A36" s="10" t="s">
        <v>24</v>
      </c>
      <c r="B36" s="11"/>
      <c r="C36" s="12"/>
      <c r="D36" s="12"/>
      <c r="E36" s="13">
        <f>SUM(E22:E35)</f>
        <v>138604.71999999997</v>
      </c>
      <c r="F36" s="15"/>
      <c r="J36" s="15"/>
    </row>
    <row r="38" spans="1:10" ht="31.5" customHeight="1" x14ac:dyDescent="0.25">
      <c r="A38" s="40" t="s">
        <v>68</v>
      </c>
      <c r="B38" s="40"/>
      <c r="C38" s="40"/>
      <c r="D38" s="40"/>
      <c r="E38" s="40"/>
    </row>
    <row r="39" spans="1:10" ht="31.5" customHeight="1" x14ac:dyDescent="0.25">
      <c r="A39" s="41" t="s">
        <v>21</v>
      </c>
      <c r="B39" s="41"/>
      <c r="C39" s="41"/>
      <c r="D39" s="41"/>
      <c r="E39" s="41"/>
    </row>
    <row r="40" spans="1:10" x14ac:dyDescent="0.25">
      <c r="A40" s="41" t="s">
        <v>20</v>
      </c>
      <c r="B40" s="41"/>
      <c r="C40" s="41"/>
      <c r="D40" s="41"/>
      <c r="E40" s="41"/>
      <c r="F40" s="14"/>
      <c r="G40" s="14"/>
      <c r="H40" s="14"/>
      <c r="I40" s="14"/>
      <c r="J40" s="15"/>
    </row>
    <row r="41" spans="1:10" ht="32.25" customHeight="1" x14ac:dyDescent="0.25">
      <c r="A41" s="41" t="s">
        <v>27</v>
      </c>
      <c r="B41" s="41"/>
      <c r="C41" s="41"/>
      <c r="D41" s="41"/>
      <c r="E41" s="41"/>
    </row>
    <row r="42" spans="1:10" x14ac:dyDescent="0.25">
      <c r="A42" s="41" t="s">
        <v>18</v>
      </c>
      <c r="B42" s="41"/>
      <c r="C42" s="41"/>
      <c r="D42" s="41"/>
      <c r="E42" s="41"/>
    </row>
    <row r="43" spans="1:10" x14ac:dyDescent="0.25">
      <c r="A43" s="42" t="s">
        <v>5</v>
      </c>
      <c r="B43" s="42"/>
      <c r="C43" s="42"/>
      <c r="D43" s="42"/>
      <c r="E43" s="42"/>
    </row>
    <row r="44" spans="1:10" x14ac:dyDescent="0.25">
      <c r="A44" s="41" t="s">
        <v>18</v>
      </c>
      <c r="B44" s="41"/>
      <c r="C44" s="41"/>
      <c r="D44" s="41"/>
      <c r="E44" s="41"/>
    </row>
    <row r="45" spans="1:10" x14ac:dyDescent="0.25">
      <c r="A45" s="43" t="s">
        <v>37</v>
      </c>
      <c r="B45" s="43"/>
      <c r="C45" s="43"/>
      <c r="D45" s="43"/>
      <c r="E45" s="43"/>
    </row>
    <row r="46" spans="1:10" x14ac:dyDescent="0.25">
      <c r="B46" s="38" t="s">
        <v>19</v>
      </c>
      <c r="C46" s="38"/>
      <c r="D46" s="38"/>
      <c r="E46" s="6" t="s">
        <v>6</v>
      </c>
    </row>
    <row r="47" spans="1:10" x14ac:dyDescent="0.25">
      <c r="A47" s="27"/>
      <c r="B47" s="27"/>
      <c r="C47" s="27"/>
      <c r="D47" s="27"/>
      <c r="E47" s="27"/>
    </row>
    <row r="48" spans="1:10" x14ac:dyDescent="0.25">
      <c r="A48" s="43" t="s">
        <v>43</v>
      </c>
      <c r="B48" s="43"/>
      <c r="C48" s="43"/>
      <c r="D48" s="43"/>
      <c r="E48" s="43"/>
    </row>
    <row r="49" spans="1:5" x14ac:dyDescent="0.25">
      <c r="B49" s="38" t="s">
        <v>19</v>
      </c>
      <c r="C49" s="38"/>
      <c r="D49" s="38"/>
      <c r="E49" s="6" t="s">
        <v>6</v>
      </c>
    </row>
    <row r="51" spans="1:5" x14ac:dyDescent="0.25">
      <c r="A51" s="17" t="s">
        <v>44</v>
      </c>
    </row>
    <row r="52" spans="1:5" x14ac:dyDescent="0.25">
      <c r="A52" s="14" t="s">
        <v>28</v>
      </c>
      <c r="B52" s="21"/>
    </row>
    <row r="53" spans="1:5" x14ac:dyDescent="0.25">
      <c r="A53" s="2" t="s">
        <v>33</v>
      </c>
      <c r="B53" s="25">
        <v>0</v>
      </c>
    </row>
    <row r="54" spans="1:5" x14ac:dyDescent="0.25">
      <c r="A54" s="18" t="s">
        <v>60</v>
      </c>
      <c r="B54" s="22"/>
    </row>
    <row r="55" spans="1:5" x14ac:dyDescent="0.25">
      <c r="A55" s="2" t="s">
        <v>31</v>
      </c>
      <c r="B55" s="22">
        <v>40482.94</v>
      </c>
    </row>
    <row r="56" spans="1:5" ht="30" x14ac:dyDescent="0.25">
      <c r="A56" s="26" t="s">
        <v>30</v>
      </c>
      <c r="B56" s="22">
        <f>E36</f>
        <v>138604.71999999997</v>
      </c>
    </row>
    <row r="57" spans="1:5" ht="29.25" x14ac:dyDescent="0.25">
      <c r="A57" s="23" t="s">
        <v>29</v>
      </c>
      <c r="B57" s="24">
        <f>B53+B55-B56</f>
        <v>-98121.77999999997</v>
      </c>
    </row>
    <row r="60" spans="1:5" x14ac:dyDescent="0.25">
      <c r="A60" s="2" t="s">
        <v>64</v>
      </c>
    </row>
    <row r="61" spans="1:5" ht="30" x14ac:dyDescent="0.25">
      <c r="A61" s="37" t="s">
        <v>65</v>
      </c>
      <c r="B61" s="54">
        <f>17684.76+8322.24+2289.92+32404</f>
        <v>60700.92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topLeftCell="A28" zoomScaleSheetLayoutView="100" workbookViewId="0">
      <selection activeCell="I10" sqref="I10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1.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63</v>
      </c>
      <c r="B3" s="53"/>
      <c r="C3" s="53"/>
      <c r="D3" s="53"/>
      <c r="E3" s="53"/>
    </row>
    <row r="4" spans="1:5" s="1" customFormat="1" ht="15.75" x14ac:dyDescent="0.25">
      <c r="A4" s="5" t="s">
        <v>13</v>
      </c>
      <c r="B4" s="20"/>
      <c r="C4" s="20"/>
      <c r="D4" s="30"/>
      <c r="E4" s="31">
        <v>45565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9" t="s">
        <v>38</v>
      </c>
      <c r="B7" s="49"/>
      <c r="C7" s="49"/>
      <c r="D7" s="49"/>
      <c r="E7" s="49"/>
    </row>
    <row r="8" spans="1:5" x14ac:dyDescent="0.25">
      <c r="A8" s="44" t="s">
        <v>1</v>
      </c>
      <c r="B8" s="44"/>
      <c r="C8" s="44"/>
      <c r="D8" s="44"/>
      <c r="E8" s="44"/>
    </row>
    <row r="9" spans="1:5" ht="12.75" customHeight="1" x14ac:dyDescent="0.25">
      <c r="A9" s="45" t="s">
        <v>45</v>
      </c>
      <c r="B9" s="45"/>
      <c r="C9" s="45"/>
      <c r="D9" s="45"/>
      <c r="E9" s="45"/>
    </row>
    <row r="10" spans="1:5" ht="22.5" customHeight="1" x14ac:dyDescent="0.25">
      <c r="A10" s="46" t="s">
        <v>14</v>
      </c>
      <c r="B10" s="47"/>
      <c r="C10" s="47"/>
      <c r="D10" s="47"/>
      <c r="E10" s="47"/>
    </row>
    <row r="11" spans="1:5" ht="29.25" customHeight="1" x14ac:dyDescent="0.25">
      <c r="A11" s="41" t="s">
        <v>39</v>
      </c>
      <c r="B11" s="41"/>
      <c r="C11" s="41"/>
      <c r="D11" s="41"/>
      <c r="E11" s="41"/>
    </row>
    <row r="12" spans="1:5" ht="14.25" customHeight="1" x14ac:dyDescent="0.25">
      <c r="A12" s="44" t="s">
        <v>15</v>
      </c>
      <c r="B12" s="48"/>
      <c r="C12" s="48"/>
      <c r="D12" s="48"/>
      <c r="E12" s="48"/>
    </row>
    <row r="13" spans="1:5" ht="19.5" customHeight="1" x14ac:dyDescent="0.25">
      <c r="A13" s="41" t="s">
        <v>22</v>
      </c>
      <c r="B13" s="41"/>
      <c r="C13" s="41"/>
      <c r="D13" s="41"/>
      <c r="E13" s="41"/>
    </row>
    <row r="14" spans="1:5" ht="12.75" customHeight="1" x14ac:dyDescent="0.25">
      <c r="A14" s="44" t="s">
        <v>2</v>
      </c>
      <c r="B14" s="48"/>
      <c r="C14" s="48"/>
      <c r="D14" s="48"/>
      <c r="E14" s="48"/>
    </row>
    <row r="15" spans="1:5" ht="18.75" customHeight="1" x14ac:dyDescent="0.25">
      <c r="A15" s="41" t="s">
        <v>36</v>
      </c>
      <c r="B15" s="41"/>
      <c r="C15" s="41"/>
      <c r="D15" s="41"/>
      <c r="E15" s="41"/>
    </row>
    <row r="16" spans="1:5" ht="14.25" customHeight="1" x14ac:dyDescent="0.25">
      <c r="A16" s="44" t="s">
        <v>16</v>
      </c>
      <c r="B16" s="48"/>
      <c r="C16" s="48"/>
      <c r="D16" s="48"/>
      <c r="E16" s="48"/>
    </row>
    <row r="17" spans="1:10" ht="29.25" customHeight="1" x14ac:dyDescent="0.25">
      <c r="A17" s="41" t="s">
        <v>17</v>
      </c>
      <c r="B17" s="41"/>
      <c r="C17" s="41"/>
      <c r="D17" s="41"/>
      <c r="E17" s="41"/>
    </row>
    <row r="18" spans="1:10" ht="64.5" customHeight="1" x14ac:dyDescent="0.25">
      <c r="A18" s="41" t="s">
        <v>41</v>
      </c>
      <c r="B18" s="41"/>
      <c r="C18" s="41"/>
      <c r="D18" s="41"/>
      <c r="E18" s="41"/>
    </row>
    <row r="19" spans="1:10" ht="30" customHeight="1" x14ac:dyDescent="0.25">
      <c r="A19" s="39" t="s">
        <v>40</v>
      </c>
      <c r="B19" s="39"/>
      <c r="C19" s="39"/>
      <c r="D19" s="39"/>
      <c r="E19" s="39"/>
    </row>
    <row r="20" spans="1:10" x14ac:dyDescent="0.25">
      <c r="A20" s="39"/>
      <c r="B20" s="39"/>
      <c r="C20" s="39"/>
      <c r="D20" s="39"/>
      <c r="E20" s="39"/>
      <c r="F20" s="2">
        <v>2418.6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34</v>
      </c>
      <c r="B22" s="9" t="s">
        <v>42</v>
      </c>
      <c r="C22" s="3" t="s">
        <v>4</v>
      </c>
      <c r="D22" s="3">
        <v>14.89</v>
      </c>
      <c r="E22" s="8">
        <f>D22*F20*G20</f>
        <v>108038.86199999999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24379.487999999998</v>
      </c>
      <c r="J23" s="16"/>
    </row>
    <row r="24" spans="1:10" x14ac:dyDescent="0.25">
      <c r="A24" s="7" t="s">
        <v>25</v>
      </c>
      <c r="B24" s="9" t="s">
        <v>62</v>
      </c>
      <c r="C24" s="3" t="s">
        <v>26</v>
      </c>
      <c r="D24" s="3"/>
      <c r="E24" s="8"/>
      <c r="J24" s="16"/>
    </row>
    <row r="25" spans="1:10" x14ac:dyDescent="0.25">
      <c r="A25" s="7"/>
      <c r="B25" s="9"/>
      <c r="C25" s="3"/>
      <c r="D25" s="3"/>
      <c r="E25" s="8"/>
      <c r="J25" s="16"/>
    </row>
    <row r="26" spans="1:10" x14ac:dyDescent="0.25">
      <c r="A26" s="32"/>
      <c r="B26" s="9"/>
      <c r="C26" s="3"/>
      <c r="D26" s="3"/>
      <c r="E26" s="8"/>
      <c r="J26" s="16"/>
    </row>
    <row r="27" spans="1:10" x14ac:dyDescent="0.25">
      <c r="A27" s="32"/>
      <c r="B27" s="9"/>
      <c r="C27" s="3"/>
      <c r="D27" s="3"/>
      <c r="E27" s="8"/>
      <c r="J27" s="16"/>
    </row>
    <row r="28" spans="1:10" x14ac:dyDescent="0.25">
      <c r="A28" s="32"/>
      <c r="B28" s="9"/>
      <c r="C28" s="3"/>
      <c r="D28" s="3"/>
      <c r="E28" s="8"/>
      <c r="J28" s="16"/>
    </row>
    <row r="29" spans="1:10" x14ac:dyDescent="0.25">
      <c r="A29" s="32"/>
      <c r="B29" s="9"/>
      <c r="C29" s="3"/>
      <c r="D29" s="3"/>
      <c r="E29" s="36"/>
      <c r="J29" s="16"/>
    </row>
    <row r="30" spans="1:10" ht="15.75" customHeight="1" x14ac:dyDescent="0.25">
      <c r="A30" s="32"/>
      <c r="B30" s="9"/>
      <c r="C30" s="3"/>
      <c r="D30" s="3"/>
      <c r="E30" s="8"/>
      <c r="J30" s="16"/>
    </row>
    <row r="31" spans="1:10" x14ac:dyDescent="0.25">
      <c r="A31" s="32"/>
      <c r="B31" s="9"/>
      <c r="C31" s="3"/>
      <c r="D31" s="3"/>
      <c r="E31" s="8"/>
      <c r="J31" s="16"/>
    </row>
    <row r="32" spans="1:10" x14ac:dyDescent="0.25">
      <c r="A32" s="32"/>
      <c r="B32" s="9"/>
      <c r="C32" s="3"/>
      <c r="D32" s="3"/>
      <c r="E32" s="8"/>
      <c r="J32" s="16"/>
    </row>
    <row r="33" spans="1:10" x14ac:dyDescent="0.25">
      <c r="A33" s="32"/>
      <c r="B33" s="9"/>
      <c r="C33" s="3"/>
      <c r="D33" s="3"/>
      <c r="E33" s="8"/>
      <c r="J33" s="16"/>
    </row>
    <row r="34" spans="1:10" x14ac:dyDescent="0.25">
      <c r="A34" s="32"/>
      <c r="B34" s="9"/>
      <c r="C34" s="3"/>
      <c r="D34" s="3"/>
      <c r="E34" s="36"/>
      <c r="J34" s="16"/>
    </row>
    <row r="35" spans="1:10" x14ac:dyDescent="0.25">
      <c r="A35" s="32"/>
      <c r="B35" s="9"/>
      <c r="C35" s="3"/>
      <c r="D35" s="3"/>
      <c r="E35" s="36"/>
      <c r="J35" s="16"/>
    </row>
    <row r="36" spans="1:10" x14ac:dyDescent="0.25">
      <c r="A36" s="29"/>
      <c r="B36" s="9"/>
      <c r="C36" s="3"/>
      <c r="D36" s="3"/>
      <c r="E36" s="8"/>
      <c r="J36" s="16"/>
    </row>
    <row r="37" spans="1:10" s="14" customFormat="1" ht="14.25" x14ac:dyDescent="0.2">
      <c r="A37" s="10" t="s">
        <v>24</v>
      </c>
      <c r="B37" s="11"/>
      <c r="C37" s="12"/>
      <c r="D37" s="12"/>
      <c r="E37" s="13">
        <f>SUM(E22:E36)</f>
        <v>132418.34999999998</v>
      </c>
      <c r="F37" s="15"/>
      <c r="J37" s="15"/>
    </row>
    <row r="39" spans="1:10" ht="31.5" customHeight="1" x14ac:dyDescent="0.25">
      <c r="A39" s="40" t="s">
        <v>61</v>
      </c>
      <c r="B39" s="40"/>
      <c r="C39" s="40"/>
      <c r="D39" s="40"/>
      <c r="E39" s="40"/>
    </row>
    <row r="40" spans="1:10" ht="31.5" customHeight="1" x14ac:dyDescent="0.25">
      <c r="A40" s="41" t="s">
        <v>21</v>
      </c>
      <c r="B40" s="41"/>
      <c r="C40" s="41"/>
      <c r="D40" s="41"/>
      <c r="E40" s="41"/>
    </row>
    <row r="41" spans="1:10" x14ac:dyDescent="0.25">
      <c r="A41" s="41" t="s">
        <v>20</v>
      </c>
      <c r="B41" s="41"/>
      <c r="C41" s="41"/>
      <c r="D41" s="41"/>
      <c r="E41" s="41"/>
      <c r="F41" s="14"/>
      <c r="G41" s="14"/>
      <c r="H41" s="14"/>
      <c r="I41" s="14"/>
      <c r="J41" s="15"/>
    </row>
    <row r="42" spans="1:10" ht="32.25" customHeight="1" x14ac:dyDescent="0.25">
      <c r="A42" s="41" t="s">
        <v>27</v>
      </c>
      <c r="B42" s="41"/>
      <c r="C42" s="41"/>
      <c r="D42" s="41"/>
      <c r="E42" s="41"/>
    </row>
    <row r="43" spans="1:10" x14ac:dyDescent="0.25">
      <c r="A43" s="41" t="s">
        <v>18</v>
      </c>
      <c r="B43" s="41"/>
      <c r="C43" s="41"/>
      <c r="D43" s="41"/>
      <c r="E43" s="41"/>
    </row>
    <row r="44" spans="1:10" x14ac:dyDescent="0.25">
      <c r="A44" s="42" t="s">
        <v>5</v>
      </c>
      <c r="B44" s="42"/>
      <c r="C44" s="42"/>
      <c r="D44" s="42"/>
      <c r="E44" s="42"/>
    </row>
    <row r="45" spans="1:10" x14ac:dyDescent="0.25">
      <c r="A45" s="41" t="s">
        <v>18</v>
      </c>
      <c r="B45" s="41"/>
      <c r="C45" s="41"/>
      <c r="D45" s="41"/>
      <c r="E45" s="41"/>
    </row>
    <row r="46" spans="1:10" x14ac:dyDescent="0.25">
      <c r="A46" s="43" t="s">
        <v>37</v>
      </c>
      <c r="B46" s="43"/>
      <c r="C46" s="43"/>
      <c r="D46" s="43"/>
      <c r="E46" s="43"/>
    </row>
    <row r="47" spans="1:10" x14ac:dyDescent="0.25">
      <c r="B47" s="38" t="s">
        <v>19</v>
      </c>
      <c r="C47" s="38"/>
      <c r="D47" s="38"/>
      <c r="E47" s="6" t="s">
        <v>6</v>
      </c>
    </row>
    <row r="48" spans="1:10" x14ac:dyDescent="0.25">
      <c r="A48" s="34"/>
      <c r="B48" s="34"/>
      <c r="C48" s="34"/>
      <c r="D48" s="34"/>
      <c r="E48" s="34"/>
    </row>
    <row r="49" spans="1:5" x14ac:dyDescent="0.25">
      <c r="A49" s="43" t="s">
        <v>43</v>
      </c>
      <c r="B49" s="43"/>
      <c r="C49" s="43"/>
      <c r="D49" s="43"/>
      <c r="E49" s="43"/>
    </row>
    <row r="50" spans="1:5" x14ac:dyDescent="0.25">
      <c r="B50" s="38" t="s">
        <v>19</v>
      </c>
      <c r="C50" s="38"/>
      <c r="D50" s="38"/>
      <c r="E50" s="6" t="s">
        <v>6</v>
      </c>
    </row>
    <row r="52" spans="1:5" x14ac:dyDescent="0.25">
      <c r="A52" s="17" t="s">
        <v>44</v>
      </c>
    </row>
    <row r="53" spans="1:5" x14ac:dyDescent="0.25">
      <c r="A53" s="14" t="s">
        <v>28</v>
      </c>
      <c r="B53" s="21"/>
    </row>
    <row r="54" spans="1:5" x14ac:dyDescent="0.25">
      <c r="A54" s="2" t="s">
        <v>33</v>
      </c>
      <c r="B54" s="25">
        <v>0</v>
      </c>
    </row>
    <row r="55" spans="1:5" x14ac:dyDescent="0.25">
      <c r="A55" s="18" t="s">
        <v>60</v>
      </c>
      <c r="B55" s="22"/>
    </row>
    <row r="56" spans="1:5" x14ac:dyDescent="0.25">
      <c r="A56" s="2" t="s">
        <v>31</v>
      </c>
      <c r="B56" s="22">
        <v>40482.94</v>
      </c>
    </row>
    <row r="57" spans="1:5" ht="30" x14ac:dyDescent="0.25">
      <c r="A57" s="33" t="s">
        <v>30</v>
      </c>
      <c r="B57" s="22">
        <f>E37</f>
        <v>132418.34999999998</v>
      </c>
    </row>
    <row r="58" spans="1:5" ht="29.25" x14ac:dyDescent="0.25">
      <c r="A58" s="23" t="s">
        <v>29</v>
      </c>
      <c r="B58" s="24">
        <f>B54+B56-B57</f>
        <v>-91935.409999999974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4:E44"/>
    <mergeCell ref="A15:E15"/>
    <mergeCell ref="A16:E16"/>
    <mergeCell ref="A17:E17"/>
    <mergeCell ref="A18:E18"/>
    <mergeCell ref="A19:E19"/>
    <mergeCell ref="A20:E20"/>
    <mergeCell ref="A39:E39"/>
    <mergeCell ref="A40:E40"/>
    <mergeCell ref="A41:E41"/>
    <mergeCell ref="A42:E42"/>
    <mergeCell ref="A43:E43"/>
    <mergeCell ref="A45:E45"/>
    <mergeCell ref="A46:E46"/>
    <mergeCell ref="B47:D47"/>
    <mergeCell ref="A49:E49"/>
    <mergeCell ref="B50:D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2кв</vt:lpstr>
      <vt:lpstr>3кв</vt:lpstr>
      <vt:lpstr>'2кв'!Область_печати</vt:lpstr>
      <vt:lpstr>'3кв'!Область_печати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2024-08-15T12:09:58Z</dcterms:modified>
</cp:coreProperties>
</file>